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0" yWindow="-24400" windowWidth="18720" windowHeight="221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1" l="1"/>
  <c r="D24" i="1"/>
  <c r="D34" i="1"/>
  <c r="D36" i="1"/>
  <c r="D26" i="1"/>
  <c r="D16" i="1"/>
  <c r="D39" i="1"/>
  <c r="D12" i="1"/>
  <c r="D13" i="1"/>
  <c r="D29" i="1"/>
  <c r="D35" i="1"/>
  <c r="D25" i="1"/>
  <c r="D15" i="1"/>
  <c r="D33" i="1"/>
  <c r="D23" i="1"/>
  <c r="D20" i="1"/>
</calcChain>
</file>

<file path=xl/sharedStrings.xml><?xml version="1.0" encoding="utf-8"?>
<sst xmlns="http://schemas.openxmlformats.org/spreadsheetml/2006/main" count="82" uniqueCount="42">
  <si>
    <t>sq ft</t>
  </si>
  <si>
    <t>MPH</t>
  </si>
  <si>
    <t>lb/sq ft</t>
  </si>
  <si>
    <t>Title</t>
  </si>
  <si>
    <t>Wind Load Calculations for Project "Miles"</t>
  </si>
  <si>
    <t>Author</t>
  </si>
  <si>
    <t>Kerry Veenstra</t>
  </si>
  <si>
    <t>Wind Velocity</t>
  </si>
  <si>
    <t>Drag Coefficient</t>
  </si>
  <si>
    <t>H =</t>
  </si>
  <si>
    <t>W =</t>
  </si>
  <si>
    <t>ft</t>
  </si>
  <si>
    <t>V =</t>
  </si>
  <si>
    <t>Cd =</t>
  </si>
  <si>
    <t>H x W = A =</t>
  </si>
  <si>
    <t>Pressure</t>
  </si>
  <si>
    <t>lb</t>
  </si>
  <si>
    <t>Main Enclosure</t>
  </si>
  <si>
    <t>Lateral Force</t>
  </si>
  <si>
    <t>Midpoint Height</t>
  </si>
  <si>
    <t>Wb =</t>
  </si>
  <si>
    <t>See drawing</t>
  </si>
  <si>
    <t>Uplift / Wind Force</t>
  </si>
  <si>
    <t>Uplift</t>
  </si>
  <si>
    <t>(H / 2) / (Wb / 2) = R =</t>
  </si>
  <si>
    <r>
      <t>0.00256 x V</t>
    </r>
    <r>
      <rPr>
        <vertAlign val="superscript"/>
        <sz val="12"/>
        <color theme="1"/>
        <rFont val="Calibri"/>
        <scheme val="minor"/>
      </rPr>
      <t>2</t>
    </r>
    <r>
      <rPr>
        <sz val="12"/>
        <color theme="1"/>
        <rFont val="Calibri"/>
        <family val="2"/>
        <scheme val="minor"/>
      </rPr>
      <t xml:space="preserve"> = P =</t>
    </r>
  </si>
  <si>
    <t>F x R = Uplift =</t>
  </si>
  <si>
    <t>Rotor</t>
  </si>
  <si>
    <t>Projected Area (est.)</t>
  </si>
  <si>
    <t>A =</t>
  </si>
  <si>
    <t>H / (Wb / 2) = R =</t>
  </si>
  <si>
    <t>Mast</t>
  </si>
  <si>
    <t>Projected Area</t>
  </si>
  <si>
    <t>Height of Enclosure</t>
  </si>
  <si>
    <t>Width of Enclosure</t>
  </si>
  <si>
    <t>Width of Base Plate</t>
  </si>
  <si>
    <t>Total</t>
  </si>
  <si>
    <t>Total Uplift</t>
  </si>
  <si>
    <t>P x A x Cd = F =</t>
  </si>
  <si>
    <t>square</t>
  </si>
  <si>
    <t>round</t>
  </si>
  <si>
    <t>flat 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</si>
</sst>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libri"/>
      <scheme val="minor"/>
    </font>
    <font>
      <vertAlign val="superscript"/>
      <sz val="12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164" fontId="0" fillId="2" borderId="0" xfId="0" applyNumberFormat="1" applyFill="1"/>
    <xf numFmtId="0" fontId="5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7" xfId="0" applyBorder="1"/>
    <xf numFmtId="0" fontId="0" fillId="0" borderId="8" xfId="0" applyBorder="1" applyAlignment="1">
      <alignment horizontal="right"/>
    </xf>
    <xf numFmtId="1" fontId="0" fillId="0" borderId="8" xfId="0" applyNumberFormat="1" applyBorder="1"/>
    <xf numFmtId="0" fontId="0" fillId="0" borderId="9" xfId="0" applyBorder="1"/>
    <xf numFmtId="0" fontId="7" fillId="0" borderId="1" xfId="0" applyFont="1" applyBorder="1" applyAlignment="1">
      <alignment vertical="top"/>
    </xf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10" xfId="0" applyBorder="1"/>
    <xf numFmtId="0" fontId="0" fillId="0" borderId="0" xfId="0" applyBorder="1"/>
    <xf numFmtId="0" fontId="0" fillId="0" borderId="0" xfId="0" applyBorder="1" applyAlignment="1">
      <alignment horizontal="right"/>
    </xf>
    <xf numFmtId="164" fontId="0" fillId="2" borderId="0" xfId="0" applyNumberFormat="1" applyFill="1" applyBorder="1"/>
    <xf numFmtId="0" fontId="0" fillId="0" borderId="11" xfId="0" applyBorder="1"/>
    <xf numFmtId="1" fontId="0" fillId="0" borderId="0" xfId="0" applyNumberFormat="1" applyBorder="1"/>
    <xf numFmtId="0" fontId="0" fillId="0" borderId="0" xfId="0" quotePrefix="1" applyBorder="1" applyAlignment="1">
      <alignment horizontal="right"/>
    </xf>
    <xf numFmtId="2" fontId="0" fillId="0" borderId="0" xfId="0" applyNumberFormat="1" applyFill="1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1" fillId="3" borderId="7" xfId="0" applyFont="1" applyFill="1" applyBorder="1"/>
    <xf numFmtId="0" fontId="1" fillId="3" borderId="8" xfId="0" applyFont="1" applyFill="1" applyBorder="1" applyAlignment="1">
      <alignment horizontal="right"/>
    </xf>
    <xf numFmtId="1" fontId="1" fillId="3" borderId="8" xfId="0" applyNumberFormat="1" applyFont="1" applyFill="1" applyBorder="1"/>
    <xf numFmtId="0" fontId="1" fillId="3" borderId="9" xfId="0" applyFont="1" applyFill="1" applyBorder="1"/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="125" zoomScaleNormal="125" zoomScalePageLayoutView="125" workbookViewId="0"/>
  </sheetViews>
  <sheetFormatPr baseColWidth="10" defaultRowHeight="15" x14ac:dyDescent="0"/>
  <cols>
    <col min="1" max="1" width="17.83203125" bestFit="1" customWidth="1"/>
    <col min="2" max="2" width="18.1640625" style="1" customWidth="1"/>
    <col min="3" max="3" width="19" customWidth="1"/>
    <col min="4" max="4" width="5.33203125" bestFit="1" customWidth="1"/>
    <col min="5" max="5" width="7" bestFit="1" customWidth="1"/>
  </cols>
  <sheetData>
    <row r="1" spans="1:6" s="4" customFormat="1" ht="23">
      <c r="A1" s="5" t="s">
        <v>3</v>
      </c>
      <c r="B1" s="6" t="s">
        <v>4</v>
      </c>
      <c r="C1" s="6"/>
      <c r="D1" s="6"/>
      <c r="E1" s="6"/>
      <c r="F1" s="7"/>
    </row>
    <row r="2" spans="1:6" s="4" customFormat="1" ht="23">
      <c r="A2" s="8" t="s">
        <v>5</v>
      </c>
      <c r="B2" s="9" t="s">
        <v>6</v>
      </c>
      <c r="C2" s="9"/>
      <c r="D2" s="9"/>
      <c r="E2" s="9"/>
      <c r="F2" s="10"/>
    </row>
    <row r="4" spans="1:6">
      <c r="B4" t="s">
        <v>35</v>
      </c>
      <c r="C4" s="1" t="s">
        <v>20</v>
      </c>
      <c r="D4" s="3">
        <v>4</v>
      </c>
      <c r="E4" t="s">
        <v>11</v>
      </c>
    </row>
    <row r="5" spans="1:6">
      <c r="B5" t="s">
        <v>7</v>
      </c>
      <c r="C5" s="1" t="s">
        <v>12</v>
      </c>
      <c r="D5" s="2">
        <v>100</v>
      </c>
      <c r="E5" t="s">
        <v>1</v>
      </c>
    </row>
    <row r="7" spans="1:6" ht="22" customHeight="1">
      <c r="A7" s="15" t="s">
        <v>17</v>
      </c>
      <c r="B7" s="16"/>
      <c r="C7" s="17"/>
      <c r="D7" s="17"/>
      <c r="E7" s="17"/>
      <c r="F7" s="18"/>
    </row>
    <row r="8" spans="1:6">
      <c r="A8" s="19"/>
      <c r="B8" s="20" t="s">
        <v>33</v>
      </c>
      <c r="C8" s="21" t="s">
        <v>9</v>
      </c>
      <c r="D8" s="22">
        <v>6.3</v>
      </c>
      <c r="E8" s="20" t="s">
        <v>11</v>
      </c>
      <c r="F8" s="23"/>
    </row>
    <row r="9" spans="1:6">
      <c r="A9" s="19"/>
      <c r="B9" s="20" t="s">
        <v>34</v>
      </c>
      <c r="C9" s="21" t="s">
        <v>10</v>
      </c>
      <c r="D9" s="22">
        <v>2.7</v>
      </c>
      <c r="E9" s="20" t="s">
        <v>11</v>
      </c>
      <c r="F9" s="23"/>
    </row>
    <row r="10" spans="1:6">
      <c r="A10" s="19"/>
      <c r="B10" s="20" t="s">
        <v>8</v>
      </c>
      <c r="C10" s="21" t="s">
        <v>13</v>
      </c>
      <c r="D10" s="22">
        <v>1.4</v>
      </c>
      <c r="E10" s="20"/>
      <c r="F10" s="23" t="s">
        <v>39</v>
      </c>
    </row>
    <row r="11" spans="1:6">
      <c r="A11" s="19"/>
      <c r="B11" s="20"/>
      <c r="C11" s="21"/>
      <c r="D11" s="20"/>
      <c r="E11" s="20"/>
      <c r="F11" s="23"/>
    </row>
    <row r="12" spans="1:6">
      <c r="A12" s="19"/>
      <c r="B12" s="20" t="s">
        <v>32</v>
      </c>
      <c r="C12" s="21" t="s">
        <v>14</v>
      </c>
      <c r="D12" s="24">
        <f>ROUND(D8*D9,0)</f>
        <v>17</v>
      </c>
      <c r="E12" s="20" t="s">
        <v>0</v>
      </c>
      <c r="F12" s="23"/>
    </row>
    <row r="13" spans="1:6" ht="16">
      <c r="A13" s="19"/>
      <c r="B13" s="20" t="s">
        <v>15</v>
      </c>
      <c r="C13" s="25" t="s">
        <v>25</v>
      </c>
      <c r="D13" s="24">
        <f>ROUND(0.00256*D5^2,0)</f>
        <v>26</v>
      </c>
      <c r="E13" s="20" t="s">
        <v>2</v>
      </c>
      <c r="F13" s="23"/>
    </row>
    <row r="14" spans="1:6">
      <c r="A14" s="19"/>
      <c r="B14" s="20" t="s">
        <v>18</v>
      </c>
      <c r="C14" s="21" t="s">
        <v>38</v>
      </c>
      <c r="D14" s="24">
        <f>D12*D13*D10</f>
        <v>618.79999999999995</v>
      </c>
      <c r="E14" s="20" t="s">
        <v>16</v>
      </c>
      <c r="F14" s="23"/>
    </row>
    <row r="15" spans="1:6">
      <c r="A15" s="19"/>
      <c r="B15" s="20" t="s">
        <v>22</v>
      </c>
      <c r="C15" s="21" t="s">
        <v>24</v>
      </c>
      <c r="D15" s="26">
        <f>ROUND((D8/2)/(D4/2),2)</f>
        <v>1.58</v>
      </c>
      <c r="E15" s="20"/>
      <c r="F15" s="23" t="s">
        <v>21</v>
      </c>
    </row>
    <row r="16" spans="1:6">
      <c r="A16" s="19"/>
      <c r="B16" s="11" t="s">
        <v>23</v>
      </c>
      <c r="C16" s="12" t="s">
        <v>26</v>
      </c>
      <c r="D16" s="13">
        <f>ROUND(D14*D15,0)</f>
        <v>978</v>
      </c>
      <c r="E16" s="14" t="s">
        <v>16</v>
      </c>
      <c r="F16" s="23"/>
    </row>
    <row r="17" spans="1:6" ht="7" customHeight="1">
      <c r="A17" s="27"/>
      <c r="B17" s="28"/>
      <c r="C17" s="29"/>
      <c r="D17" s="29"/>
      <c r="E17" s="29"/>
      <c r="F17" s="30"/>
    </row>
    <row r="18" spans="1:6" ht="22" customHeight="1">
      <c r="A18" s="15" t="s">
        <v>27</v>
      </c>
      <c r="B18" s="16"/>
      <c r="C18" s="17"/>
      <c r="D18" s="17"/>
      <c r="E18" s="17"/>
      <c r="F18" s="18"/>
    </row>
    <row r="19" spans="1:6">
      <c r="A19" s="19"/>
      <c r="B19" s="20" t="s">
        <v>19</v>
      </c>
      <c r="C19" s="21" t="s">
        <v>9</v>
      </c>
      <c r="D19" s="22">
        <v>9.6</v>
      </c>
      <c r="E19" s="20" t="s">
        <v>11</v>
      </c>
      <c r="F19" s="23"/>
    </row>
    <row r="20" spans="1:6">
      <c r="A20" s="19"/>
      <c r="B20" s="20" t="s">
        <v>28</v>
      </c>
      <c r="C20" s="21" t="s">
        <v>29</v>
      </c>
      <c r="D20" s="22">
        <f>ROUND(3/4*PI() + PI()/16,1)</f>
        <v>2.6</v>
      </c>
      <c r="E20" s="20" t="s">
        <v>0</v>
      </c>
      <c r="F20" s="23"/>
    </row>
    <row r="21" spans="1:6">
      <c r="A21" s="19"/>
      <c r="B21" s="20" t="s">
        <v>8</v>
      </c>
      <c r="C21" s="21" t="s">
        <v>13</v>
      </c>
      <c r="D21" s="22">
        <v>2</v>
      </c>
      <c r="E21" s="20"/>
      <c r="F21" s="23" t="s">
        <v>41</v>
      </c>
    </row>
    <row r="22" spans="1:6">
      <c r="A22" s="19"/>
      <c r="B22" s="20"/>
      <c r="C22" s="21"/>
      <c r="D22" s="20"/>
      <c r="E22" s="20"/>
      <c r="F22" s="23"/>
    </row>
    <row r="23" spans="1:6" ht="16">
      <c r="A23" s="19"/>
      <c r="B23" s="20" t="s">
        <v>15</v>
      </c>
      <c r="C23" s="25" t="s">
        <v>25</v>
      </c>
      <c r="D23" s="24">
        <f>ROUND(0.00256*D5^2,0)</f>
        <v>26</v>
      </c>
      <c r="E23" s="20" t="s">
        <v>2</v>
      </c>
      <c r="F23" s="23"/>
    </row>
    <row r="24" spans="1:6">
      <c r="A24" s="19"/>
      <c r="B24" s="20" t="s">
        <v>18</v>
      </c>
      <c r="C24" s="21" t="s">
        <v>38</v>
      </c>
      <c r="D24" s="24">
        <f>ROUND(D23*D20*D21,0)</f>
        <v>135</v>
      </c>
      <c r="E24" s="20" t="s">
        <v>16</v>
      </c>
      <c r="F24" s="23"/>
    </row>
    <row r="25" spans="1:6">
      <c r="A25" s="19"/>
      <c r="B25" s="20" t="s">
        <v>22</v>
      </c>
      <c r="C25" s="21" t="s">
        <v>30</v>
      </c>
      <c r="D25" s="26">
        <f>D19/(D4/2)</f>
        <v>4.8</v>
      </c>
      <c r="E25" s="20"/>
      <c r="F25" s="23" t="s">
        <v>21</v>
      </c>
    </row>
    <row r="26" spans="1:6">
      <c r="A26" s="19"/>
      <c r="B26" s="11" t="s">
        <v>23</v>
      </c>
      <c r="C26" s="12" t="s">
        <v>26</v>
      </c>
      <c r="D26" s="13">
        <f>ROUND(D24*D25,0)</f>
        <v>648</v>
      </c>
      <c r="E26" s="14" t="s">
        <v>16</v>
      </c>
      <c r="F26" s="23"/>
    </row>
    <row r="27" spans="1:6" ht="7" customHeight="1">
      <c r="A27" s="27"/>
      <c r="B27" s="28"/>
      <c r="C27" s="29"/>
      <c r="D27" s="29"/>
      <c r="E27" s="29"/>
      <c r="F27" s="30"/>
    </row>
    <row r="28" spans="1:6" ht="22" customHeight="1">
      <c r="A28" s="15" t="s">
        <v>31</v>
      </c>
      <c r="B28" s="16"/>
      <c r="C28" s="17"/>
      <c r="D28" s="17"/>
      <c r="E28" s="17"/>
      <c r="F28" s="18"/>
    </row>
    <row r="29" spans="1:6">
      <c r="A29" s="19"/>
      <c r="B29" s="20" t="s">
        <v>19</v>
      </c>
      <c r="C29" s="21" t="s">
        <v>9</v>
      </c>
      <c r="D29" s="22">
        <f>ROUND(AVERAGE(121.66-6,76)/12,1)</f>
        <v>8</v>
      </c>
      <c r="E29" s="20" t="s">
        <v>11</v>
      </c>
      <c r="F29" s="23"/>
    </row>
    <row r="30" spans="1:6">
      <c r="A30" s="19"/>
      <c r="B30" s="20" t="s">
        <v>28</v>
      </c>
      <c r="C30" s="21" t="s">
        <v>29</v>
      </c>
      <c r="D30" s="22">
        <v>1</v>
      </c>
      <c r="E30" s="20" t="s">
        <v>0</v>
      </c>
      <c r="F30" s="23"/>
    </row>
    <row r="31" spans="1:6">
      <c r="A31" s="19"/>
      <c r="B31" s="20" t="s">
        <v>8</v>
      </c>
      <c r="C31" s="21" t="s">
        <v>13</v>
      </c>
      <c r="D31" s="22">
        <v>0.7</v>
      </c>
      <c r="E31" s="20"/>
      <c r="F31" s="23" t="s">
        <v>40</v>
      </c>
    </row>
    <row r="32" spans="1:6">
      <c r="A32" s="19"/>
      <c r="B32" s="20"/>
      <c r="C32" s="21"/>
      <c r="D32" s="20"/>
      <c r="E32" s="20"/>
      <c r="F32" s="23"/>
    </row>
    <row r="33" spans="1:6" ht="16">
      <c r="A33" s="19"/>
      <c r="B33" s="20" t="s">
        <v>15</v>
      </c>
      <c r="C33" s="25" t="s">
        <v>25</v>
      </c>
      <c r="D33" s="24">
        <f>ROUND(0.00256*D5^2,0)</f>
        <v>26</v>
      </c>
      <c r="E33" s="20" t="s">
        <v>2</v>
      </c>
      <c r="F33" s="23"/>
    </row>
    <row r="34" spans="1:6">
      <c r="A34" s="19"/>
      <c r="B34" s="20" t="s">
        <v>18</v>
      </c>
      <c r="C34" s="21" t="s">
        <v>38</v>
      </c>
      <c r="D34" s="24">
        <f>ROUND(D33*D30*D31,0)</f>
        <v>18</v>
      </c>
      <c r="E34" s="20" t="s">
        <v>16</v>
      </c>
      <c r="F34" s="23"/>
    </row>
    <row r="35" spans="1:6">
      <c r="A35" s="19"/>
      <c r="B35" s="20" t="s">
        <v>22</v>
      </c>
      <c r="C35" s="21" t="s">
        <v>30</v>
      </c>
      <c r="D35" s="26">
        <f>D29/(D4/2)</f>
        <v>4</v>
      </c>
      <c r="E35" s="20"/>
      <c r="F35" s="23" t="s">
        <v>21</v>
      </c>
    </row>
    <row r="36" spans="1:6">
      <c r="A36" s="19"/>
      <c r="B36" s="11" t="s">
        <v>23</v>
      </c>
      <c r="C36" s="12" t="s">
        <v>26</v>
      </c>
      <c r="D36" s="13">
        <f>ROUND(D34*D35,0)</f>
        <v>72</v>
      </c>
      <c r="E36" s="14" t="s">
        <v>16</v>
      </c>
      <c r="F36" s="23"/>
    </row>
    <row r="37" spans="1:6" ht="7" customHeight="1">
      <c r="A37" s="27"/>
      <c r="B37" s="28"/>
      <c r="C37" s="29"/>
      <c r="D37" s="29"/>
      <c r="E37" s="29"/>
      <c r="F37" s="30"/>
    </row>
    <row r="38" spans="1:6" ht="22" customHeight="1">
      <c r="A38" s="15" t="s">
        <v>36</v>
      </c>
      <c r="B38" s="16"/>
      <c r="C38" s="17"/>
      <c r="D38" s="17"/>
      <c r="E38" s="17"/>
      <c r="F38" s="18"/>
    </row>
    <row r="39" spans="1:6">
      <c r="A39" s="19"/>
      <c r="B39" s="31" t="s">
        <v>37</v>
      </c>
      <c r="C39" s="32"/>
      <c r="D39" s="33">
        <f>D16+D26+D36</f>
        <v>1698</v>
      </c>
      <c r="E39" s="34" t="s">
        <v>16</v>
      </c>
      <c r="F39" s="23"/>
    </row>
    <row r="40" spans="1:6" ht="7" customHeight="1">
      <c r="A40" s="27"/>
      <c r="B40" s="28"/>
      <c r="C40" s="29"/>
      <c r="D40" s="29"/>
      <c r="E40" s="29"/>
      <c r="F40" s="30"/>
    </row>
  </sheetData>
  <mergeCells count="2">
    <mergeCell ref="B1:F1"/>
    <mergeCell ref="B2:F2"/>
  </mergeCells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Veenstra</dc:creator>
  <cp:lastModifiedBy>Kerry Veenstra</cp:lastModifiedBy>
  <cp:lastPrinted>2016-04-10T00:28:57Z</cp:lastPrinted>
  <dcterms:created xsi:type="dcterms:W3CDTF">2016-04-09T22:50:09Z</dcterms:created>
  <dcterms:modified xsi:type="dcterms:W3CDTF">2016-04-10T00:37:23Z</dcterms:modified>
</cp:coreProperties>
</file>